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y464\OneDrive\Desktop\BussinesDev\1_受発注フォーマット\30_注文書フォーマット\"/>
    </mc:Choice>
  </mc:AlternateContent>
  <xr:revisionPtr revIDLastSave="0" documentId="13_ncr:1_{DB2DFCAE-C2E4-4DF3-A343-4D46B37B442D}" xr6:coauthVersionLast="47" xr6:coauthVersionMax="47" xr10:uidLastSave="{00000000-0000-0000-0000-000000000000}"/>
  <bookViews>
    <workbookView xWindow="-110" yWindow="-110" windowWidth="25820" windowHeight="15500" xr2:uid="{00000000-000D-0000-FFFF-FFFF00000000}"/>
  </bookViews>
  <sheets>
    <sheet name="Sheet1" sheetId="1" r:id="rId1"/>
  </sheets>
  <definedNames>
    <definedName name="_xlnm._FilterDatabase" localSheetId="0" hidden="1">Sheet1!#REF!</definedName>
    <definedName name="_xlnm.Print_Area" localSheetId="0">Sheet1!$A$1:$Q$40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 l="1"/>
  <c r="M18" i="1"/>
  <c r="O18" i="1" s="1"/>
  <c r="M19" i="1"/>
  <c r="O19" i="1" s="1"/>
  <c r="O21" i="1"/>
  <c r="O22" i="1"/>
  <c r="O24" i="1" l="1"/>
  <c r="O25" i="1" s="1"/>
  <c r="O26" i="1" s="1"/>
  <c r="E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tc={09D437C2-C96B-498E-A05E-583C86BBFE2A}</author>
  </authors>
  <commentList>
    <comment ref="O5" authorId="0" shapeId="0" xr:uid="{09D437C2-C96B-498E-A05E-583C86BBFE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御社で採番した番号をご入力ください。不要であれば、記入はせずとも大丈夫です。</t>
      </text>
    </comment>
  </commentList>
</comments>
</file>

<file path=xl/sharedStrings.xml><?xml version="1.0" encoding="utf-8"?>
<sst xmlns="http://schemas.openxmlformats.org/spreadsheetml/2006/main" count="54" uniqueCount="40">
  <si>
    <t>エピソテック株式会社　御中</t>
    <rPh sb="6" eb="10">
      <t>カブシキガイシャ</t>
    </rPh>
    <rPh sb="11" eb="13">
      <t>オンチュウ</t>
    </rPh>
    <phoneticPr fontId="1"/>
  </si>
  <si>
    <t>日付：</t>
    <rPh sb="0" eb="2">
      <t>ヒヅケ</t>
    </rPh>
    <phoneticPr fontId="1"/>
  </si>
  <si>
    <t>注文書番号：</t>
    <rPh sb="0" eb="3">
      <t>チュウモンショ</t>
    </rPh>
    <rPh sb="3" eb="5">
      <t>バンゴウ</t>
    </rPh>
    <phoneticPr fontId="1"/>
  </si>
  <si>
    <t>下記の通り発注致します。</t>
    <rPh sb="0" eb="2">
      <t>カキ</t>
    </rPh>
    <rPh sb="3" eb="4">
      <t>トオ</t>
    </rPh>
    <rPh sb="5" eb="7">
      <t>ハッチュウ</t>
    </rPh>
    <rPh sb="7" eb="8">
      <t>イタ</t>
    </rPh>
    <phoneticPr fontId="1"/>
  </si>
  <si>
    <t>単価</t>
    <rPh sb="0" eb="2">
      <t>タンカ</t>
    </rPh>
    <phoneticPr fontId="1"/>
  </si>
  <si>
    <t>金額</t>
    <rPh sb="0" eb="2">
      <t>キンガク</t>
    </rPh>
    <phoneticPr fontId="1"/>
  </si>
  <si>
    <t>備考欄</t>
    <rPh sb="0" eb="2">
      <t>ビコウ</t>
    </rPh>
    <rPh sb="2" eb="3">
      <t>ラン</t>
    </rPh>
    <phoneticPr fontId="1"/>
  </si>
  <si>
    <t>合計金額</t>
    <rPh sb="0" eb="2">
      <t>ゴウケイ</t>
    </rPh>
    <rPh sb="2" eb="4">
      <t>キンガク</t>
    </rPh>
    <phoneticPr fontId="1"/>
  </si>
  <si>
    <t>円</t>
    <rPh sb="0" eb="1">
      <t>エン</t>
    </rPh>
    <phoneticPr fontId="1"/>
  </si>
  <si>
    <t>-------------------------------------------------</t>
    <phoneticPr fontId="1"/>
  </si>
  <si>
    <t xml:space="preserve">  〒167-0031</t>
    <phoneticPr fontId="1"/>
  </si>
  <si>
    <t xml:space="preserve">  東京都杉並区本天２丁目４０番１２号</t>
    <rPh sb="2" eb="5">
      <t>トウキョウト</t>
    </rPh>
    <rPh sb="5" eb="8">
      <t>スギナミク</t>
    </rPh>
    <rPh sb="8" eb="9">
      <t>ホン</t>
    </rPh>
    <rPh sb="9" eb="10">
      <t>ソラ</t>
    </rPh>
    <rPh sb="11" eb="13">
      <t>チョウメ</t>
    </rPh>
    <rPh sb="15" eb="16">
      <t>バン</t>
    </rPh>
    <rPh sb="18" eb="19">
      <t>ゴウ</t>
    </rPh>
    <phoneticPr fontId="1"/>
  </si>
  <si>
    <t>小計</t>
    <rPh sb="0" eb="2">
      <t>ショウケイ</t>
    </rPh>
    <phoneticPr fontId="1"/>
  </si>
  <si>
    <t>消費税</t>
    <rPh sb="0" eb="3">
      <t>ショウヒゼイ</t>
    </rPh>
    <phoneticPr fontId="1"/>
  </si>
  <si>
    <t>------------------------------------------------------------------------------------------------------------------------------------------------------------</t>
    <phoneticPr fontId="1"/>
  </si>
  <si>
    <t>------------------------------------------------</t>
    <phoneticPr fontId="1"/>
  </si>
  <si>
    <t>・対象見積書番号.:</t>
    <rPh sb="1" eb="3">
      <t>タイショウ</t>
    </rPh>
    <rPh sb="3" eb="5">
      <t>ミツ</t>
    </rPh>
    <rPh sb="5" eb="6">
      <t>ショ</t>
    </rPh>
    <rPh sb="6" eb="8">
      <t>バンゴウ</t>
    </rPh>
    <phoneticPr fontId="1"/>
  </si>
  <si>
    <t>オプション</t>
    <phoneticPr fontId="1"/>
  </si>
  <si>
    <t>数量</t>
    <rPh sb="0" eb="2">
      <t>スウリョウ</t>
    </rPh>
    <phoneticPr fontId="1"/>
  </si>
  <si>
    <t>項目</t>
    <rPh sb="0" eb="2">
      <t>コウモク</t>
    </rPh>
    <phoneticPr fontId="1"/>
  </si>
  <si>
    <t>XXXXXXXXX</t>
    <phoneticPr fontId="1"/>
  </si>
  <si>
    <t>プラン（3か月契約）</t>
    <rPh sb="6" eb="7">
      <t>ゲツ</t>
    </rPh>
    <rPh sb="7" eb="9">
      <t>ケイヤク</t>
    </rPh>
    <phoneticPr fontId="1"/>
  </si>
  <si>
    <t>プラン（1年契約）</t>
    <rPh sb="5" eb="6">
      <t>ネン</t>
    </rPh>
    <rPh sb="6" eb="8">
      <t>ケイヤク</t>
    </rPh>
    <phoneticPr fontId="1"/>
  </si>
  <si>
    <t>-</t>
  </si>
  <si>
    <t>・導入管理者のE-mailアドレス：</t>
    <rPh sb="1" eb="3">
      <t>ドウニュウ</t>
    </rPh>
    <rPh sb="3" eb="6">
      <t>カンリシャ</t>
    </rPh>
    <phoneticPr fontId="1"/>
  </si>
  <si>
    <t>＊プラン変更無しの自動更新の場合不要</t>
    <phoneticPr fontId="1"/>
  </si>
  <si>
    <t>＊既存のサブスク期間延長の場合は不要</t>
    <rPh sb="1" eb="3">
      <t>キゾン</t>
    </rPh>
    <rPh sb="8" eb="10">
      <t>キカン</t>
    </rPh>
    <rPh sb="10" eb="12">
      <t>エンチョウ</t>
    </rPh>
    <rPh sb="13" eb="15">
      <t>バアイ</t>
    </rPh>
    <rPh sb="16" eb="18">
      <t>フヨウ</t>
    </rPh>
    <phoneticPr fontId="1"/>
  </si>
  <si>
    <t>＊契約関連のやり取りは、こちらの連絡先になります。</t>
    <rPh sb="1" eb="3">
      <t>ケイヤク</t>
    </rPh>
    <rPh sb="3" eb="5">
      <t>カンレン</t>
    </rPh>
    <rPh sb="8" eb="9">
      <t>ト</t>
    </rPh>
    <rPh sb="16" eb="18">
      <t>レンラク</t>
    </rPh>
    <rPh sb="18" eb="19">
      <t>サキ</t>
    </rPh>
    <phoneticPr fontId="1"/>
  </si>
  <si>
    <t xml:space="preserve">・サービスを利用した時点で、下記リンクにあるサービス規約に同意したと見なされます。 </t>
    <phoneticPr fontId="1"/>
  </si>
  <si>
    <t>https://divedx.com/service-terms</t>
    <phoneticPr fontId="1"/>
  </si>
  <si>
    <t>・リマインドメールなどは、上記導入管理者のE-mailアドレスへご連絡します。終了通知は弊社営業担当、もしくはカスタマーサクセスまで、メールにてその旨をお伝えください。</t>
    <phoneticPr fontId="1"/>
  </si>
  <si>
    <t>・次回更新期間が開始される 30 日前までに終了通知を提出しない限り、自動的に本注文対象のサブスクリプション期間と同じサブスクリプション期間が開始され、ご請求が発生します。</t>
    <rPh sb="1" eb="3">
      <t>ジカイ</t>
    </rPh>
    <rPh sb="3" eb="5">
      <t>コウシン</t>
    </rPh>
    <rPh sb="5" eb="7">
      <t>キカン</t>
    </rPh>
    <rPh sb="39" eb="40">
      <t>ホン</t>
    </rPh>
    <rPh sb="40" eb="42">
      <t>チュウモン</t>
    </rPh>
    <rPh sb="42" eb="44">
      <t>タイショウ</t>
    </rPh>
    <rPh sb="54" eb="56">
      <t>キカン</t>
    </rPh>
    <phoneticPr fontId="1"/>
  </si>
  <si>
    <t>・導入管理者の氏名：</t>
    <rPh sb="1" eb="3">
      <t>ドウニュウ</t>
    </rPh>
    <rPh sb="3" eb="6">
      <t>カンリシャ</t>
    </rPh>
    <rPh sb="7" eb="9">
      <t>シメイ</t>
    </rPh>
    <phoneticPr fontId="1"/>
  </si>
  <si>
    <t>Dive 注文書</t>
    <rPh sb="5" eb="7">
      <t>チュウモン</t>
    </rPh>
    <rPh sb="7" eb="8">
      <t>ショ</t>
    </rPh>
    <phoneticPr fontId="1"/>
  </si>
  <si>
    <t>Pro</t>
  </si>
  <si>
    <t>XXXX/XX/XX</t>
    <phoneticPr fontId="1"/>
  </si>
  <si>
    <t>・ライセンス適用開始日：</t>
    <rPh sb="6" eb="8">
      <t>テキヨウ</t>
    </rPh>
    <rPh sb="8" eb="10">
      <t>カイシ</t>
    </rPh>
    <rPh sb="10" eb="11">
      <t>ビ</t>
    </rPh>
    <phoneticPr fontId="1"/>
  </si>
  <si>
    <t>株式会社XXXXX</t>
    <phoneticPr fontId="1"/>
  </si>
  <si>
    <t>〒XXX-XXXX</t>
    <phoneticPr fontId="1"/>
  </si>
  <si>
    <t>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</si>
</sst>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9">
    <font>
      <sz val="11"/>
      <color theme="1"/>
      <name val="Yu Gothic"/>
      <family val="2"/>
      <scheme val="minor"/>
    </font>
    <font>
      <sz val="6"/>
      <name val="Yu Gothic"/>
      <family val="3"/>
      <charset val="128"/>
      <scheme val="minor"/>
    </font>
    <font>
      <b/>
      <sz val="26"/>
      <color theme="1"/>
      <name val="Meiryo UI"/>
      <family val="3"/>
      <charset val="128"/>
    </font>
    <font>
      <b/>
      <sz val="20"/>
      <color theme="1"/>
      <name val="Meiryo UI"/>
      <family val="3"/>
      <charset val="128"/>
    </font>
    <font>
      <sz val="11"/>
      <color theme="1"/>
      <name val="Meiryo UI"/>
      <family val="3"/>
      <charset val="128"/>
    </font>
    <font>
      <sz val="14"/>
      <color theme="1"/>
      <name val="Meiryo UI"/>
      <family val="3"/>
      <charset val="128"/>
    </font>
    <font>
      <b/>
      <sz val="11"/>
      <color theme="1"/>
      <name val="Meiryo UI"/>
      <family val="3"/>
      <charset val="128"/>
    </font>
    <font>
      <b/>
      <sz val="16"/>
      <color theme="1"/>
      <name val="Meiryo UI"/>
      <family val="3"/>
      <charset val="128"/>
    </font>
    <font>
      <u/>
      <sz val="11"/>
      <color theme="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4">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vertical="top"/>
    </xf>
    <xf numFmtId="0" fontId="6" fillId="0" borderId="0" xfId="0" quotePrefix="1" applyFont="1"/>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5" fillId="0" borderId="0" xfId="0" applyFont="1"/>
    <xf numFmtId="0" fontId="5" fillId="0" borderId="0" xfId="0" applyFont="1" applyAlignment="1">
      <alignment horizontal="left"/>
    </xf>
    <xf numFmtId="41" fontId="4" fillId="0" borderId="2" xfId="0" applyNumberFormat="1" applyFont="1" applyBorder="1" applyAlignment="1">
      <alignment horizontal="right" vertical="center"/>
    </xf>
    <xf numFmtId="0" fontId="4" fillId="0" borderId="1" xfId="0" applyFont="1" applyBorder="1" applyAlignment="1">
      <alignment vertical="center"/>
    </xf>
    <xf numFmtId="41" fontId="4" fillId="0" borderId="0" xfId="0" applyNumberFormat="1" applyFont="1" applyAlignment="1">
      <alignment horizontal="right"/>
    </xf>
    <xf numFmtId="41" fontId="5" fillId="0" borderId="0" xfId="0" applyNumberFormat="1" applyFont="1" applyAlignment="1">
      <alignment horizontal="right"/>
    </xf>
    <xf numFmtId="0" fontId="4" fillId="0" borderId="1" xfId="0" applyFont="1" applyBorder="1" applyAlignment="1">
      <alignment horizontal="right" vertical="center"/>
    </xf>
    <xf numFmtId="0" fontId="4" fillId="0" borderId="1" xfId="0" applyFont="1" applyBorder="1" applyAlignment="1">
      <alignment horizontal="left" vertical="center"/>
    </xf>
    <xf numFmtId="41" fontId="4" fillId="0" borderId="1" xfId="0" applyNumberFormat="1" applyFont="1" applyBorder="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pplyProtection="1">
      <alignment horizontal="left"/>
      <protection locked="0"/>
    </xf>
    <xf numFmtId="0" fontId="8" fillId="0" borderId="0" xfId="1" applyAlignment="1">
      <alignment horizontal="left"/>
    </xf>
    <xf numFmtId="0" fontId="4" fillId="0" borderId="0" xfId="0" applyFont="1" applyAlignment="1">
      <alignment horizontal="left" vertical="center"/>
    </xf>
    <xf numFmtId="14" fontId="4" fillId="3" borderId="0" xfId="0" applyNumberFormat="1" applyFont="1" applyFill="1" applyAlignment="1" applyProtection="1">
      <alignment horizontal="right" vertical="center"/>
      <protection locked="0"/>
    </xf>
    <xf numFmtId="0" fontId="4" fillId="3" borderId="0" xfId="0" applyFont="1" applyFill="1" applyAlignment="1" applyProtection="1">
      <alignment horizontal="right" vertical="center"/>
      <protection locked="0"/>
    </xf>
    <xf numFmtId="0" fontId="6" fillId="0" borderId="2"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4" fillId="3" borderId="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top"/>
    </xf>
    <xf numFmtId="0" fontId="5" fillId="0" borderId="0" xfId="0" applyFont="1" applyAlignment="1">
      <alignment horizontal="center"/>
    </xf>
    <xf numFmtId="41" fontId="7" fillId="0" borderId="0" xfId="0" applyNumberFormat="1" applyFont="1" applyAlignment="1">
      <alignment horizontal="right"/>
    </xf>
    <xf numFmtId="0" fontId="7" fillId="0" borderId="0" xfId="0" applyFont="1" applyAlignment="1">
      <alignment horizontal="right"/>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6" fillId="3"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0" xfId="0" applyFont="1" applyFill="1" applyAlignment="1" applyProtection="1">
      <alignment horizontal="left" vertical="center" wrapText="1"/>
      <protection locked="0"/>
    </xf>
    <xf numFmtId="31" fontId="4" fillId="3" borderId="0" xfId="0" applyNumberFormat="1" applyFont="1" applyFill="1" applyAlignment="1" applyProtection="1">
      <alignment horizontal="left"/>
      <protection locked="0"/>
    </xf>
    <xf numFmtId="0" fontId="4" fillId="3" borderId="0" xfId="0" applyFont="1" applyFill="1" applyAlignment="1" applyProtection="1">
      <alignment horizontal="left"/>
      <protection locked="0"/>
    </xf>
    <xf numFmtId="0" fontId="4" fillId="0" borderId="0" xfId="0" applyFont="1" applyAlignment="1">
      <alignment horizontal="center"/>
    </xf>
    <xf numFmtId="0" fontId="4" fillId="0" borderId="0" xfId="0" quotePrefix="1" applyFont="1" applyAlignment="1">
      <alignment horizontal="center"/>
    </xf>
    <xf numFmtId="31" fontId="8" fillId="3" borderId="0" xfId="1" applyNumberFormat="1" applyFill="1" applyAlignment="1" applyProtection="1">
      <alignment horizontal="left"/>
      <protection locked="0"/>
    </xf>
    <xf numFmtId="0" fontId="4" fillId="0" borderId="1" xfId="0" applyFont="1" applyBorder="1" applyAlignment="1">
      <alignment vertical="center"/>
    </xf>
    <xf numFmtId="0" fontId="6" fillId="0" borderId="1" xfId="0" applyFont="1" applyBorder="1" applyAlignment="1">
      <alignment horizontal="left" vertical="center"/>
    </xf>
    <xf numFmtId="0" fontId="4" fillId="0" borderId="1" xfId="0" applyFont="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Yuta Naito" id="{ABA0278B-D234-4419-A0AA-09AAA0583631}" userId="S::yuta.naito@episotech.com::36d2f9e8-c1e4-46f2-a98d-6baba84533f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5" dT="2025-12-25T07:37:07.42" personId="{ABA0278B-D234-4419-A0AA-09AAA0583631}" id="{09D437C2-C96B-498E-A05E-583C86BBFE2A}">
    <text>御社で採番した番号をご入力ください。不要であれば、記入はせずとも大丈夫です。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ivedx.com/service-term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8"/>
  <sheetViews>
    <sheetView tabSelected="1" view="pageBreakPreview" zoomScale="85" zoomScaleNormal="55" zoomScaleSheetLayoutView="85" workbookViewId="0">
      <selection activeCell="E34" sqref="E34:I34"/>
    </sheetView>
  </sheetViews>
  <sheetFormatPr defaultColWidth="8.83203125" defaultRowHeight="15"/>
  <cols>
    <col min="1" max="1" width="8.83203125" style="3"/>
    <col min="2" max="3" width="7.33203125" style="3" customWidth="1"/>
    <col min="4" max="4" width="16.25" style="3" customWidth="1"/>
    <col min="5" max="7" width="7.33203125" style="3" customWidth="1"/>
    <col min="8" max="8" width="25.75" style="3" customWidth="1"/>
    <col min="9" max="9" width="3.5" style="3" customWidth="1"/>
    <col min="10" max="12" width="4.25" style="3" customWidth="1"/>
    <col min="13" max="13" width="15" style="3" customWidth="1"/>
    <col min="14" max="14" width="3.75" style="3" customWidth="1"/>
    <col min="15" max="15" width="17.33203125" style="3" customWidth="1"/>
    <col min="16" max="16" width="6.83203125" style="3" customWidth="1"/>
    <col min="17" max="16384" width="8.83203125" style="3"/>
  </cols>
  <sheetData>
    <row r="2" spans="2:16" ht="35">
      <c r="B2" s="1" t="s">
        <v>33</v>
      </c>
      <c r="C2" s="2"/>
      <c r="D2" s="2"/>
    </row>
    <row r="4" spans="2:16" ht="19.5">
      <c r="B4" s="32" t="s">
        <v>0</v>
      </c>
      <c r="C4" s="32"/>
      <c r="D4" s="32"/>
      <c r="E4" s="32"/>
      <c r="F4" s="32"/>
      <c r="G4" s="32"/>
      <c r="M4" s="23" t="s">
        <v>1</v>
      </c>
      <c r="N4" s="23"/>
      <c r="O4" s="24">
        <v>46050</v>
      </c>
      <c r="P4" s="24"/>
    </row>
    <row r="5" spans="2:16" ht="18" customHeight="1">
      <c r="M5" s="23" t="s">
        <v>2</v>
      </c>
      <c r="N5" s="23"/>
      <c r="O5" s="25" t="s">
        <v>20</v>
      </c>
      <c r="P5" s="25"/>
    </row>
    <row r="6" spans="2:16">
      <c r="B6" s="33" t="s">
        <v>10</v>
      </c>
      <c r="C6" s="33"/>
      <c r="D6" s="33"/>
      <c r="E6" s="33"/>
      <c r="F6" s="33"/>
      <c r="G6" s="33"/>
    </row>
    <row r="7" spans="2:16">
      <c r="B7" s="34" t="s">
        <v>11</v>
      </c>
      <c r="C7" s="34"/>
      <c r="D7" s="34"/>
      <c r="E7" s="34"/>
      <c r="F7" s="34"/>
      <c r="G7" s="34"/>
      <c r="J7" s="19"/>
      <c r="M7" s="43" t="s">
        <v>37</v>
      </c>
      <c r="N7" s="43"/>
      <c r="O7" s="43"/>
      <c r="P7" s="43"/>
    </row>
    <row r="8" spans="2:16">
      <c r="B8" s="4"/>
      <c r="C8" s="4"/>
      <c r="D8" s="4"/>
      <c r="E8" s="4"/>
      <c r="F8" s="4"/>
      <c r="G8" s="4"/>
      <c r="J8" s="18"/>
      <c r="M8" s="44" t="s">
        <v>38</v>
      </c>
      <c r="N8" s="44"/>
      <c r="O8" s="44"/>
      <c r="P8" s="44"/>
    </row>
    <row r="9" spans="2:16">
      <c r="J9" s="18"/>
      <c r="M9" s="45" t="s">
        <v>39</v>
      </c>
      <c r="N9" s="45"/>
      <c r="O9" s="45"/>
      <c r="P9" s="45"/>
    </row>
    <row r="10" spans="2:16">
      <c r="B10" s="33" t="s">
        <v>3</v>
      </c>
      <c r="C10" s="33"/>
      <c r="D10" s="33"/>
      <c r="E10" s="33"/>
      <c r="F10" s="33"/>
      <c r="G10" s="33"/>
      <c r="J10" s="18"/>
      <c r="K10" s="18"/>
      <c r="L10" s="18"/>
      <c r="M10" s="45"/>
      <c r="N10" s="45"/>
      <c r="O10" s="45"/>
      <c r="P10" s="45"/>
    </row>
    <row r="11" spans="2:16">
      <c r="M11" s="33"/>
      <c r="N11" s="33"/>
      <c r="O11" s="33"/>
      <c r="P11" s="33"/>
    </row>
    <row r="12" spans="2:16" ht="22">
      <c r="C12" s="35" t="s">
        <v>7</v>
      </c>
      <c r="D12" s="35"/>
      <c r="E12" s="36">
        <f>O26</f>
        <v>660000</v>
      </c>
      <c r="F12" s="37"/>
      <c r="G12" s="37"/>
      <c r="H12" s="9" t="s">
        <v>8</v>
      </c>
    </row>
    <row r="13" spans="2:16" ht="12" customHeight="1">
      <c r="C13" s="5" t="s">
        <v>9</v>
      </c>
      <c r="D13" s="6"/>
      <c r="E13" s="7"/>
      <c r="F13" s="7"/>
      <c r="G13" s="7"/>
    </row>
    <row r="14" spans="2:16" ht="12" customHeight="1">
      <c r="C14" s="5"/>
      <c r="D14" s="6"/>
      <c r="E14" s="7"/>
      <c r="F14" s="7"/>
      <c r="G14" s="7"/>
    </row>
    <row r="15" spans="2:16" ht="12" customHeight="1">
      <c r="C15" s="5"/>
      <c r="D15" s="6"/>
      <c r="E15" s="7"/>
      <c r="F15" s="7"/>
      <c r="G15" s="7"/>
    </row>
    <row r="17" spans="2:16" ht="28.75" customHeight="1">
      <c r="B17" s="39" t="s">
        <v>19</v>
      </c>
      <c r="C17" s="39"/>
      <c r="D17" s="39"/>
      <c r="E17" s="39"/>
      <c r="F17" s="39"/>
      <c r="G17" s="39"/>
      <c r="H17" s="39"/>
      <c r="I17" s="40" t="s">
        <v>18</v>
      </c>
      <c r="J17" s="41"/>
      <c r="K17" s="41"/>
      <c r="L17" s="42"/>
      <c r="M17" s="38" t="s">
        <v>4</v>
      </c>
      <c r="N17" s="38"/>
      <c r="O17" s="38" t="s">
        <v>5</v>
      </c>
      <c r="P17" s="38"/>
    </row>
    <row r="18" spans="2:16">
      <c r="B18" s="26" t="s">
        <v>22</v>
      </c>
      <c r="C18" s="27"/>
      <c r="D18" s="27"/>
      <c r="E18" s="27"/>
      <c r="F18" s="27"/>
      <c r="G18" s="27"/>
      <c r="H18" s="28"/>
      <c r="I18" s="29" t="s">
        <v>34</v>
      </c>
      <c r="J18" s="30"/>
      <c r="K18" s="30"/>
      <c r="L18" s="31"/>
      <c r="M18" s="17">
        <f>IF(I18="-",0,IF(I18="Lite",10000*12,IF(I18="Core",25000*12,IF(I18="Pro",50000*12,IF(I18="Enterprise",100000*12)))))</f>
        <v>600000</v>
      </c>
      <c r="N18" s="16" t="s">
        <v>8</v>
      </c>
      <c r="O18" s="11">
        <f>M18</f>
        <v>600000</v>
      </c>
      <c r="P18" s="16" t="s">
        <v>8</v>
      </c>
    </row>
    <row r="19" spans="2:16">
      <c r="B19" s="26" t="s">
        <v>21</v>
      </c>
      <c r="C19" s="27"/>
      <c r="D19" s="27"/>
      <c r="E19" s="27"/>
      <c r="F19" s="27"/>
      <c r="G19" s="27"/>
      <c r="H19" s="28"/>
      <c r="I19" s="29" t="s">
        <v>23</v>
      </c>
      <c r="J19" s="30"/>
      <c r="K19" s="30"/>
      <c r="L19" s="31"/>
      <c r="M19" s="17">
        <f>IF(I19="-",0,IF(I19="Lite",16000*3,IF(I19="Core",40000*3,IF(I19="Pro",80000*3,IF(I19="Enterprise",160000*3)))))</f>
        <v>0</v>
      </c>
      <c r="N19" s="16" t="s">
        <v>8</v>
      </c>
      <c r="O19" s="11">
        <f>M19</f>
        <v>0</v>
      </c>
      <c r="P19" s="16" t="s">
        <v>8</v>
      </c>
    </row>
    <row r="20" spans="2:16">
      <c r="B20" s="52" t="s">
        <v>17</v>
      </c>
      <c r="C20" s="52"/>
      <c r="D20" s="51"/>
      <c r="E20" s="51"/>
      <c r="F20" s="51"/>
      <c r="G20" s="51"/>
      <c r="H20" s="51"/>
      <c r="I20" s="29">
        <v>0</v>
      </c>
      <c r="J20" s="30"/>
      <c r="K20" s="31"/>
      <c r="L20" s="15"/>
      <c r="M20" s="17"/>
      <c r="N20" s="12" t="s">
        <v>8</v>
      </c>
      <c r="O20" s="11">
        <f>I20*M20</f>
        <v>0</v>
      </c>
      <c r="P20" s="16" t="s">
        <v>8</v>
      </c>
    </row>
    <row r="21" spans="2:16">
      <c r="B21" s="52"/>
      <c r="C21" s="52"/>
      <c r="D21" s="51"/>
      <c r="E21" s="51"/>
      <c r="F21" s="51"/>
      <c r="G21" s="51"/>
      <c r="H21" s="51"/>
      <c r="I21" s="29">
        <v>0</v>
      </c>
      <c r="J21" s="30"/>
      <c r="K21" s="31"/>
      <c r="L21" s="15"/>
      <c r="M21" s="17"/>
      <c r="N21" s="12" t="s">
        <v>8</v>
      </c>
      <c r="O21" s="11">
        <f t="shared" ref="O21:O22" si="0">I21*M21</f>
        <v>0</v>
      </c>
      <c r="P21" s="16" t="s">
        <v>8</v>
      </c>
    </row>
    <row r="22" spans="2:16">
      <c r="B22" s="52"/>
      <c r="C22" s="52"/>
      <c r="D22" s="53"/>
      <c r="E22" s="53"/>
      <c r="F22" s="53"/>
      <c r="G22" s="53"/>
      <c r="H22" s="53"/>
      <c r="I22" s="29">
        <v>0</v>
      </c>
      <c r="J22" s="30"/>
      <c r="K22" s="31"/>
      <c r="L22" s="15"/>
      <c r="M22" s="17"/>
      <c r="N22" s="12" t="s">
        <v>8</v>
      </c>
      <c r="O22" s="11">
        <f t="shared" si="0"/>
        <v>0</v>
      </c>
      <c r="P22" s="16" t="s">
        <v>8</v>
      </c>
    </row>
    <row r="23" spans="2:16">
      <c r="B23" s="20"/>
      <c r="C23" s="20"/>
    </row>
    <row r="24" spans="2:16">
      <c r="B24" s="20"/>
      <c r="M24" s="48" t="s">
        <v>12</v>
      </c>
      <c r="N24" s="48"/>
      <c r="O24" s="13">
        <f>SUM(O18:O22)</f>
        <v>600000</v>
      </c>
      <c r="P24" s="8" t="s">
        <v>8</v>
      </c>
    </row>
    <row r="25" spans="2:16">
      <c r="M25" s="48" t="s">
        <v>13</v>
      </c>
      <c r="N25" s="48"/>
      <c r="O25" s="13">
        <f>O24*0.1</f>
        <v>60000</v>
      </c>
      <c r="P25" s="8" t="s">
        <v>8</v>
      </c>
    </row>
    <row r="26" spans="2:16" ht="19.5">
      <c r="M26" s="35" t="s">
        <v>7</v>
      </c>
      <c r="N26" s="35"/>
      <c r="O26" s="14">
        <f>SUM(O24:O25)</f>
        <v>660000</v>
      </c>
      <c r="P26" s="10" t="s">
        <v>8</v>
      </c>
    </row>
    <row r="27" spans="2:16">
      <c r="M27" s="5" t="s">
        <v>15</v>
      </c>
    </row>
    <row r="29" spans="2:16">
      <c r="B29" s="49" t="s">
        <v>14</v>
      </c>
      <c r="C29" s="49"/>
      <c r="D29" s="49"/>
      <c r="E29" s="49"/>
      <c r="F29" s="49"/>
      <c r="G29" s="49"/>
      <c r="H29" s="49"/>
      <c r="I29" s="49"/>
      <c r="J29" s="49"/>
      <c r="K29" s="49"/>
      <c r="L29" s="49"/>
      <c r="M29" s="49"/>
      <c r="N29" s="49"/>
      <c r="O29" s="49"/>
      <c r="P29" s="49"/>
    </row>
    <row r="30" spans="2:16">
      <c r="B30" s="3" t="s">
        <v>6</v>
      </c>
    </row>
    <row r="31" spans="2:16" ht="18">
      <c r="B31" s="3" t="s">
        <v>24</v>
      </c>
      <c r="E31" s="50"/>
      <c r="F31" s="47"/>
      <c r="G31" s="47"/>
      <c r="H31" s="47"/>
      <c r="I31" s="47"/>
      <c r="J31" s="3" t="s">
        <v>27</v>
      </c>
    </row>
    <row r="32" spans="2:16">
      <c r="B32" s="3" t="s">
        <v>32</v>
      </c>
      <c r="E32" s="46"/>
      <c r="F32" s="47"/>
      <c r="G32" s="47"/>
      <c r="H32" s="47"/>
      <c r="I32" s="47"/>
    </row>
    <row r="33" spans="2:10">
      <c r="B33" s="33" t="s">
        <v>36</v>
      </c>
      <c r="C33" s="33"/>
      <c r="D33" s="33"/>
      <c r="E33" s="46" t="s">
        <v>35</v>
      </c>
      <c r="F33" s="47"/>
      <c r="G33" s="47"/>
      <c r="H33" s="47"/>
      <c r="I33" s="47"/>
      <c r="J33" s="3" t="s">
        <v>26</v>
      </c>
    </row>
    <row r="34" spans="2:10">
      <c r="B34" s="33" t="s">
        <v>16</v>
      </c>
      <c r="C34" s="33"/>
      <c r="D34" s="33"/>
      <c r="E34" s="46"/>
      <c r="F34" s="47"/>
      <c r="G34" s="47"/>
      <c r="H34" s="47"/>
      <c r="I34" s="47"/>
      <c r="J34" s="3" t="s">
        <v>25</v>
      </c>
    </row>
    <row r="35" spans="2:10">
      <c r="B35" s="8" t="s">
        <v>28</v>
      </c>
      <c r="C35" s="8"/>
      <c r="D35" s="8"/>
      <c r="E35" s="21"/>
      <c r="F35" s="21"/>
      <c r="G35" s="21"/>
      <c r="H35" s="21"/>
      <c r="I35" s="21"/>
    </row>
    <row r="36" spans="2:10" ht="18">
      <c r="B36" s="22" t="s">
        <v>29</v>
      </c>
      <c r="C36" s="8"/>
      <c r="D36" s="8"/>
      <c r="E36" s="21"/>
      <c r="F36" s="21"/>
      <c r="G36" s="21"/>
      <c r="H36" s="21"/>
      <c r="I36" s="21"/>
    </row>
    <row r="37" spans="2:10">
      <c r="B37" s="8" t="s">
        <v>31</v>
      </c>
      <c r="C37" s="8"/>
      <c r="D37" s="8"/>
      <c r="E37" s="21"/>
      <c r="F37" s="21"/>
      <c r="G37" s="21"/>
      <c r="H37" s="21"/>
      <c r="I37" s="21"/>
    </row>
    <row r="38" spans="2:10">
      <c r="B38" s="8" t="s">
        <v>30</v>
      </c>
      <c r="C38" s="8"/>
      <c r="D38" s="8"/>
      <c r="E38" s="21"/>
      <c r="F38" s="21"/>
      <c r="G38" s="21"/>
      <c r="H38" s="21"/>
      <c r="I38" s="21"/>
    </row>
  </sheetData>
  <sheetProtection selectLockedCells="1"/>
  <mergeCells count="39">
    <mergeCell ref="B33:D33"/>
    <mergeCell ref="D20:H20"/>
    <mergeCell ref="I20:K20"/>
    <mergeCell ref="B20:C22"/>
    <mergeCell ref="D22:H22"/>
    <mergeCell ref="E32:I32"/>
    <mergeCell ref="D21:H21"/>
    <mergeCell ref="M7:P7"/>
    <mergeCell ref="M8:P8"/>
    <mergeCell ref="M9:P10"/>
    <mergeCell ref="M11:P11"/>
    <mergeCell ref="B34:D34"/>
    <mergeCell ref="E33:I33"/>
    <mergeCell ref="E34:I34"/>
    <mergeCell ref="M24:N24"/>
    <mergeCell ref="M25:N25"/>
    <mergeCell ref="M26:N26"/>
    <mergeCell ref="B29:P29"/>
    <mergeCell ref="E31:I31"/>
    <mergeCell ref="B19:H19"/>
    <mergeCell ref="I19:L19"/>
    <mergeCell ref="I21:K21"/>
    <mergeCell ref="I22:K22"/>
    <mergeCell ref="M4:N4"/>
    <mergeCell ref="M5:N5"/>
    <mergeCell ref="O4:P4"/>
    <mergeCell ref="O5:P5"/>
    <mergeCell ref="B18:H18"/>
    <mergeCell ref="I18:L18"/>
    <mergeCell ref="B4:G4"/>
    <mergeCell ref="B6:G6"/>
    <mergeCell ref="B7:G7"/>
    <mergeCell ref="B10:G10"/>
    <mergeCell ref="C12:D12"/>
    <mergeCell ref="E12:G12"/>
    <mergeCell ref="O17:P17"/>
    <mergeCell ref="M17:N17"/>
    <mergeCell ref="B17:H17"/>
    <mergeCell ref="I17:L17"/>
  </mergeCells>
  <phoneticPr fontId="1"/>
  <dataValidations count="1">
    <dataValidation type="list" allowBlank="1" showInputMessage="1" showErrorMessage="1" sqref="I18:L19" xr:uid="{26881728-5167-48A5-AFA3-0816D0DCF3F1}">
      <formula1>"-,Lite,Core,Pro,Enterprise"</formula1>
    </dataValidation>
  </dataValidations>
  <hyperlinks>
    <hyperlink ref="B36" r:id="rId1" xr:uid="{90A76123-BDDF-4B00-AA26-95BBD6C4DAA6}"/>
  </hyperlinks>
  <pageMargins left="0.25" right="0.25" top="0.75" bottom="0.75" header="0.3" footer="0.3"/>
  <pageSetup paperSize="9" scale="58"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Naito</dc:creator>
  <cp:lastModifiedBy>Yuta Naito</cp:lastModifiedBy>
  <cp:lastPrinted>2022-02-10T04:47:25Z</cp:lastPrinted>
  <dcterms:created xsi:type="dcterms:W3CDTF">2015-06-05T18:19:34Z</dcterms:created>
  <dcterms:modified xsi:type="dcterms:W3CDTF">2026-01-28T06:44:45Z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f098fba8-7de9-4b01-813b-1ee35641941a</vt:lpwstr>
  </property>
</Properties>
</file>